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6" i="1"/>
  <c r="D18" s="1"/>
  <c r="I15"/>
  <c r="I16" s="1"/>
  <c r="I18" s="1"/>
  <c r="D15"/>
</calcChain>
</file>

<file path=xl/sharedStrings.xml><?xml version="1.0" encoding="utf-8"?>
<sst xmlns="http://schemas.openxmlformats.org/spreadsheetml/2006/main" count="26" uniqueCount="19">
  <si>
    <t>INTAKE AREA RATIO CALCULATOR</t>
  </si>
  <si>
    <t>AIR DENSITY TABLE - STANDARD DAY</t>
  </si>
  <si>
    <t>ALT</t>
  </si>
  <si>
    <t>LBS/CU FT</t>
  </si>
  <si>
    <t>AIRCRAFT VELOCITY, KTAS</t>
  </si>
  <si>
    <t>SL</t>
  </si>
  <si>
    <t>COOLING MASS, LBS PER SEC,</t>
  </si>
  <si>
    <t>FROM ENGINE CHART</t>
  </si>
  <si>
    <t># OF COOLING INTAKES</t>
  </si>
  <si>
    <t>CHANGE YELLOW</t>
  </si>
  <si>
    <t>BLOCKS ONLY !</t>
  </si>
  <si>
    <t>DENSITY FROM ALT TABLE</t>
  </si>
  <si>
    <t>AIRCRAFT VELOCITY, FPS</t>
  </si>
  <si>
    <t>VELOCITY, FPS</t>
  </si>
  <si>
    <t>STREAM TUBE DIA, INCHES</t>
  </si>
  <si>
    <t>AREA RATIO</t>
  </si>
  <si>
    <r>
      <t xml:space="preserve">INTAKE </t>
    </r>
    <r>
      <rPr>
        <b/>
        <sz val="10"/>
        <color indexed="10"/>
        <rFont val="Arial"/>
        <family val="2"/>
      </rPr>
      <t>AREA</t>
    </r>
    <r>
      <rPr>
        <sz val="11"/>
        <color theme="1"/>
        <rFont val="Calibri"/>
        <family val="2"/>
        <scheme val="minor"/>
      </rPr>
      <t>, SQ IN</t>
    </r>
  </si>
  <si>
    <r>
      <t>INTAKE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DIAMETER</t>
    </r>
    <r>
      <rPr>
        <sz val="11"/>
        <color theme="1"/>
        <rFont val="Calibri"/>
        <family val="2"/>
        <scheme val="minor"/>
      </rPr>
      <t>, INCHES</t>
    </r>
  </si>
  <si>
    <t>Area ratio near 1 indicates high intake velocity; internal diffusion is required.  Low area ratio indicates external diffusion with low intake velocity.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</si>
</sst>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3" borderId="0" xfId="0" applyFill="1" applyAlignment="1">
      <alignment horizontal="right"/>
    </xf>
    <xf numFmtId="0" fontId="1" fillId="0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L26" sqref="L26"/>
    </sheetView>
  </sheetViews>
  <sheetFormatPr defaultRowHeight="15"/>
  <sheetData>
    <row r="1" spans="1:18">
      <c r="A1" s="1" t="s">
        <v>0</v>
      </c>
      <c r="B1" s="1"/>
      <c r="C1" s="1"/>
      <c r="D1" s="1"/>
      <c r="F1" s="2"/>
      <c r="G1" s="2"/>
      <c r="N1" s="3" t="s">
        <v>1</v>
      </c>
      <c r="O1" s="3"/>
      <c r="P1" s="3"/>
      <c r="Q1" s="3"/>
      <c r="R1" s="2"/>
    </row>
    <row r="2" spans="1:18">
      <c r="F2" s="2"/>
      <c r="G2" s="2"/>
      <c r="N2" s="4" t="s">
        <v>2</v>
      </c>
      <c r="O2" s="3"/>
      <c r="P2" s="3" t="s">
        <v>3</v>
      </c>
      <c r="Q2" s="3"/>
      <c r="R2" s="2"/>
    </row>
    <row r="3" spans="1:18">
      <c r="A3" t="s">
        <v>4</v>
      </c>
      <c r="C3" s="2"/>
      <c r="D3" s="5">
        <v>125</v>
      </c>
      <c r="F3" t="s">
        <v>4</v>
      </c>
      <c r="H3" s="2"/>
      <c r="I3" s="5">
        <v>125</v>
      </c>
      <c r="N3" s="6" t="s">
        <v>5</v>
      </c>
      <c r="O3" s="3"/>
      <c r="P3" s="3">
        <v>7.6474E-2</v>
      </c>
      <c r="Q3" s="3"/>
      <c r="R3" s="2"/>
    </row>
    <row r="4" spans="1:18">
      <c r="N4" s="3">
        <v>1000</v>
      </c>
      <c r="O4" s="3"/>
      <c r="P4" s="3">
        <v>7.4261999999999995E-2</v>
      </c>
      <c r="Q4" s="3"/>
      <c r="R4" s="2"/>
    </row>
    <row r="5" spans="1:18">
      <c r="A5" t="s">
        <v>6</v>
      </c>
      <c r="C5" s="2"/>
      <c r="F5" t="s">
        <v>6</v>
      </c>
      <c r="H5" s="2"/>
      <c r="N5" s="3">
        <v>2000</v>
      </c>
      <c r="O5" s="3"/>
      <c r="P5" s="3">
        <v>7.2097999999999995E-2</v>
      </c>
      <c r="Q5" s="3"/>
      <c r="R5" s="2"/>
    </row>
    <row r="6" spans="1:18">
      <c r="A6" t="s">
        <v>7</v>
      </c>
      <c r="C6" s="2"/>
      <c r="D6" s="5">
        <v>2</v>
      </c>
      <c r="F6" t="s">
        <v>7</v>
      </c>
      <c r="H6" s="2"/>
      <c r="I6" s="5">
        <v>2</v>
      </c>
      <c r="N6" s="3">
        <v>3000</v>
      </c>
      <c r="O6" s="3"/>
      <c r="P6" s="3">
        <v>6.9984000000000005E-2</v>
      </c>
      <c r="Q6" s="3"/>
      <c r="R6" s="2"/>
    </row>
    <row r="7" spans="1:18">
      <c r="N7" s="3">
        <v>4000</v>
      </c>
      <c r="O7" s="3"/>
      <c r="P7" s="3">
        <v>6.7917000000000005E-2</v>
      </c>
      <c r="Q7" s="3"/>
      <c r="R7" s="2"/>
    </row>
    <row r="8" spans="1:18">
      <c r="A8" t="s">
        <v>8</v>
      </c>
      <c r="C8" s="2"/>
      <c r="D8" s="5">
        <v>2</v>
      </c>
      <c r="F8" t="s">
        <v>8</v>
      </c>
      <c r="H8" s="2"/>
      <c r="I8" s="5">
        <v>2</v>
      </c>
      <c r="K8" s="5" t="s">
        <v>9</v>
      </c>
      <c r="L8" s="5"/>
      <c r="N8" s="3">
        <v>5000</v>
      </c>
      <c r="O8" s="3"/>
      <c r="P8" s="3">
        <v>6.5897999999999998E-2</v>
      </c>
      <c r="Q8" s="3"/>
      <c r="R8" s="2"/>
    </row>
    <row r="9" spans="1:18">
      <c r="C9" s="2"/>
      <c r="H9" s="2"/>
      <c r="K9" s="5" t="s">
        <v>10</v>
      </c>
      <c r="L9" s="5"/>
      <c r="N9" s="3">
        <v>6000</v>
      </c>
      <c r="O9" s="3"/>
      <c r="P9" s="3">
        <v>6.3924999999999996E-2</v>
      </c>
      <c r="Q9" s="3"/>
      <c r="R9" s="2"/>
    </row>
    <row r="10" spans="1:18">
      <c r="A10" s="7" t="s">
        <v>17</v>
      </c>
      <c r="B10" s="2"/>
      <c r="C10" s="2"/>
      <c r="D10" s="5">
        <v>6</v>
      </c>
      <c r="F10" s="7" t="s">
        <v>16</v>
      </c>
      <c r="G10" s="2"/>
      <c r="H10" s="2"/>
      <c r="I10" s="5">
        <v>28.26</v>
      </c>
      <c r="N10" s="3">
        <v>7000</v>
      </c>
      <c r="O10" s="3"/>
      <c r="P10" s="3">
        <v>6.1997999999999998E-2</v>
      </c>
      <c r="Q10" s="3"/>
      <c r="R10" s="2"/>
    </row>
    <row r="11" spans="1:18">
      <c r="A11" s="2"/>
      <c r="F11" s="2"/>
      <c r="N11" s="3">
        <v>8000</v>
      </c>
      <c r="O11" s="3"/>
      <c r="P11" s="3">
        <v>6.0116000000000003E-2</v>
      </c>
      <c r="Q11" s="3"/>
      <c r="R11" s="2"/>
    </row>
    <row r="12" spans="1:18">
      <c r="A12" t="s">
        <v>11</v>
      </c>
      <c r="D12" s="5">
        <v>7.0000000000000007E-2</v>
      </c>
      <c r="F12" t="s">
        <v>11</v>
      </c>
      <c r="I12" s="5">
        <v>7.0000000000000007E-2</v>
      </c>
      <c r="N12" s="3">
        <v>9000</v>
      </c>
      <c r="O12" s="3"/>
      <c r="P12" s="3">
        <v>5.8278000000000003E-2</v>
      </c>
      <c r="Q12" s="3"/>
      <c r="R12" s="2"/>
    </row>
    <row r="13" spans="1:18">
      <c r="N13" s="3">
        <v>10000</v>
      </c>
      <c r="O13" s="3"/>
      <c r="P13" s="3">
        <v>5.6482999999999998E-2</v>
      </c>
      <c r="Q13" s="3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N14" s="3">
        <v>11000</v>
      </c>
      <c r="O14" s="3"/>
      <c r="P14" s="3">
        <v>5.4731000000000002E-2</v>
      </c>
      <c r="Q14" s="3"/>
      <c r="R14" s="2"/>
    </row>
    <row r="15" spans="1:18">
      <c r="A15" t="s">
        <v>12</v>
      </c>
      <c r="D15" s="8">
        <f>D3*1.6878</f>
        <v>210.97499999999999</v>
      </c>
      <c r="F15" t="s">
        <v>13</v>
      </c>
      <c r="I15" s="8">
        <f>I3*1.6878</f>
        <v>210.97499999999999</v>
      </c>
      <c r="N15" s="3">
        <v>12000</v>
      </c>
      <c r="O15" s="3"/>
      <c r="P15" s="3">
        <v>5.3022E-2</v>
      </c>
      <c r="Q15" s="3"/>
      <c r="R15" s="2"/>
    </row>
    <row r="16" spans="1:18">
      <c r="A16" t="s">
        <v>14</v>
      </c>
      <c r="D16" s="8">
        <f>12*(2*(SQRT(((D6/D8)/D12)/(3.14*D15))))</f>
        <v>3.5243732792346494</v>
      </c>
      <c r="F16" t="s">
        <v>14</v>
      </c>
      <c r="I16" s="8">
        <f>12*(2*(SQRT(((I6/I8)/I12)/(3.14*I15))))</f>
        <v>3.5243732792346494</v>
      </c>
      <c r="N16" s="3">
        <v>13000</v>
      </c>
      <c r="O16" s="3"/>
      <c r="P16" s="3">
        <v>5.1353000000000003E-2</v>
      </c>
      <c r="Q16" s="3"/>
      <c r="R16" s="2"/>
    </row>
    <row r="17" spans="1:18">
      <c r="D17" s="2"/>
      <c r="I17" s="2"/>
      <c r="N17" s="3">
        <v>14000</v>
      </c>
      <c r="O17" s="3"/>
      <c r="P17" s="3">
        <v>4.9724999999999998E-2</v>
      </c>
      <c r="Q17" s="3"/>
      <c r="R17" s="2"/>
    </row>
    <row r="18" spans="1:18">
      <c r="A18" t="s">
        <v>15</v>
      </c>
      <c r="D18" s="1">
        <f>((D16/2)^2*3.14)/((D10/2)^2*3.14)</f>
        <v>0.34503352809397769</v>
      </c>
      <c r="F18" t="s">
        <v>15</v>
      </c>
      <c r="I18" s="1">
        <f>((I16/2)^2*3.14)/I10</f>
        <v>0.34503352809397769</v>
      </c>
      <c r="N18" s="3">
        <v>15000</v>
      </c>
      <c r="O18" s="3"/>
      <c r="P18" s="3">
        <v>4.8136999999999999E-2</v>
      </c>
      <c r="Q18" s="3"/>
      <c r="R18" s="2"/>
    </row>
    <row r="20" spans="1:18">
      <c r="A20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wks</dc:creator>
  <cp:lastModifiedBy>wks</cp:lastModifiedBy>
  <dcterms:created xsi:type="dcterms:W3CDTF">2024-01-04T15:07:43Z</dcterms:created>
  <dcterms:modified xsi:type="dcterms:W3CDTF">2024-01-04T16:14:27Z</dcterms:modified>
</cp:coreProperties>
</file>